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1700" windowHeight="90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" i="1"/>
  <c r="B24"/>
  <c r="B23"/>
  <c r="B22"/>
  <c r="B21"/>
  <c r="B20"/>
  <c r="D17"/>
  <c r="E17"/>
  <c r="E16"/>
  <c r="E15"/>
  <c r="E14"/>
  <c r="D18"/>
  <c r="D16"/>
  <c r="D15"/>
  <c r="D14"/>
  <c r="C17"/>
  <c r="C16"/>
  <c r="C15"/>
  <c r="C14"/>
  <c r="B18"/>
  <c r="B17"/>
  <c r="B16"/>
  <c r="B15"/>
  <c r="B14"/>
  <c r="D3"/>
  <c r="B3"/>
  <c r="B4" s="1"/>
</calcChain>
</file>

<file path=xl/sharedStrings.xml><?xml version="1.0" encoding="utf-8"?>
<sst xmlns="http://schemas.openxmlformats.org/spreadsheetml/2006/main" count="11" uniqueCount="9">
  <si>
    <t>KCl</t>
    <phoneticPr fontId="1"/>
  </si>
  <si>
    <t>g</t>
    <phoneticPr fontId="1"/>
  </si>
  <si>
    <t>mol</t>
    <phoneticPr fontId="1"/>
  </si>
  <si>
    <t>mol/L</t>
    <phoneticPr fontId="1"/>
  </si>
  <si>
    <t>K2SO4</t>
    <phoneticPr fontId="1"/>
  </si>
  <si>
    <t>メスピペットの目盛</t>
    <rPh sb="7" eb="9">
      <t>メモリ</t>
    </rPh>
    <phoneticPr fontId="1"/>
  </si>
  <si>
    <t>溶液の調製</t>
    <rPh sb="0" eb="2">
      <t>ヨウエキ</t>
    </rPh>
    <rPh sb="3" eb="5">
      <t>チョウセイ</t>
    </rPh>
    <phoneticPr fontId="1"/>
  </si>
  <si>
    <t>実験3
溶液の滴下量</t>
    <rPh sb="0" eb="2">
      <t>ジッケン</t>
    </rPh>
    <rPh sb="4" eb="6">
      <t>ヨウエキ</t>
    </rPh>
    <rPh sb="7" eb="10">
      <t>テキカリョウ</t>
    </rPh>
    <phoneticPr fontId="1"/>
  </si>
  <si>
    <t>実験3
塩化カリウム水溶液の濃度</t>
    <rPh sb="0" eb="2">
      <t>ジッケン</t>
    </rPh>
    <rPh sb="4" eb="6">
      <t>エンカ</t>
    </rPh>
    <rPh sb="10" eb="13">
      <t>スイヨウエキ</t>
    </rPh>
    <rPh sb="14" eb="16">
      <t>ノウド</t>
    </rPh>
    <phoneticPr fontId="1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</si>
</sst>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_ "/>
    <numFmt numFmtId="178" formatCode="0.00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D4" sqref="D4"/>
    </sheetView>
  </sheetViews>
  <sheetFormatPr defaultRowHeight="13.5"/>
  <cols>
    <col min="4" max="4" width="12.75" bestFit="1" customWidth="1"/>
  </cols>
  <sheetData>
    <row r="1" spans="1:7">
      <c r="B1" t="s">
        <v>0</v>
      </c>
      <c r="D1" t="s">
        <v>4</v>
      </c>
    </row>
    <row r="2" spans="1:7">
      <c r="A2" s="5" t="s">
        <v>6</v>
      </c>
      <c r="B2">
        <v>11.2</v>
      </c>
      <c r="C2" t="s">
        <v>1</v>
      </c>
      <c r="D2" s="1">
        <v>7</v>
      </c>
      <c r="E2" t="s">
        <v>1</v>
      </c>
    </row>
    <row r="3" spans="1:7">
      <c r="A3" s="5"/>
      <c r="B3" s="2">
        <f>B2/74.6</f>
        <v>0.15013404825737264</v>
      </c>
      <c r="C3" t="s">
        <v>2</v>
      </c>
      <c r="D3">
        <f>D2/174.3</f>
        <v>4.0160642570281124E-2</v>
      </c>
      <c r="E3" t="s">
        <v>2</v>
      </c>
    </row>
    <row r="4" spans="1:7">
      <c r="A4" s="5"/>
      <c r="B4" s="1">
        <f>B3/(50/1000)</f>
        <v>3.0026809651474529</v>
      </c>
      <c r="C4" t="s">
        <v>3</v>
      </c>
      <c r="D4">
        <f>D3/(500/1000)*5/500</f>
        <v>8.0321285140562252E-4</v>
      </c>
    </row>
    <row r="6" spans="1:7">
      <c r="A6" s="5" t="s">
        <v>5</v>
      </c>
      <c r="B6" s="4">
        <v>0</v>
      </c>
      <c r="C6" s="2">
        <v>0.01</v>
      </c>
      <c r="D6" s="2">
        <v>4</v>
      </c>
      <c r="E6" s="2">
        <v>0</v>
      </c>
      <c r="G6" s="2"/>
    </row>
    <row r="7" spans="1:7">
      <c r="A7" s="5"/>
      <c r="B7" s="4">
        <v>1.02</v>
      </c>
      <c r="C7" s="2">
        <v>4</v>
      </c>
      <c r="D7" s="2">
        <v>5</v>
      </c>
      <c r="E7" s="2">
        <v>4</v>
      </c>
      <c r="G7" s="2"/>
    </row>
    <row r="8" spans="1:7">
      <c r="A8" s="5"/>
      <c r="B8" s="4">
        <v>3.01</v>
      </c>
      <c r="C8" s="2">
        <v>7</v>
      </c>
      <c r="D8" s="2">
        <v>7</v>
      </c>
      <c r="E8" s="2">
        <v>7</v>
      </c>
      <c r="G8" s="2"/>
    </row>
    <row r="9" spans="1:7">
      <c r="A9" s="5"/>
      <c r="B9" s="2">
        <v>6</v>
      </c>
      <c r="C9" s="2">
        <v>9</v>
      </c>
      <c r="D9" s="2">
        <v>10</v>
      </c>
      <c r="E9" s="2">
        <v>9</v>
      </c>
      <c r="G9" s="2"/>
    </row>
    <row r="10" spans="1:7">
      <c r="A10" s="5"/>
      <c r="B10" s="2">
        <v>10</v>
      </c>
      <c r="C10" s="2">
        <v>10</v>
      </c>
      <c r="D10" s="2">
        <v>0</v>
      </c>
      <c r="E10" s="2">
        <v>10</v>
      </c>
      <c r="G10" s="2"/>
    </row>
    <row r="11" spans="1:7">
      <c r="A11" s="5"/>
      <c r="B11" s="2">
        <v>4.01</v>
      </c>
      <c r="C11" s="2"/>
      <c r="D11" s="2">
        <v>4</v>
      </c>
      <c r="F11" s="2"/>
      <c r="G11" s="2"/>
    </row>
    <row r="12" spans="1:7">
      <c r="A12" s="5"/>
      <c r="B12" s="2">
        <v>9</v>
      </c>
      <c r="C12" s="2"/>
      <c r="D12" s="2">
        <v>9</v>
      </c>
      <c r="E12" s="2"/>
      <c r="F12" s="2"/>
      <c r="G12" s="2"/>
    </row>
    <row r="13" spans="1:7">
      <c r="B13" s="2"/>
      <c r="C13" s="2"/>
      <c r="D13" s="2"/>
      <c r="E13" s="2"/>
      <c r="F13" s="2"/>
      <c r="G13" s="2"/>
    </row>
    <row r="14" spans="1:7">
      <c r="A14" s="5" t="s">
        <v>7</v>
      </c>
      <c r="B14" s="2">
        <f t="shared" ref="B14:E16" si="0">B7-B6</f>
        <v>1.02</v>
      </c>
      <c r="C14" s="2">
        <f t="shared" si="0"/>
        <v>3.99</v>
      </c>
      <c r="D14" s="2">
        <f t="shared" si="0"/>
        <v>1</v>
      </c>
      <c r="E14" s="2">
        <f t="shared" si="0"/>
        <v>4</v>
      </c>
      <c r="F14" s="2"/>
      <c r="G14" s="2"/>
    </row>
    <row r="15" spans="1:7">
      <c r="A15" s="5"/>
      <c r="B15" s="2">
        <f t="shared" si="0"/>
        <v>1.9899999999999998</v>
      </c>
      <c r="C15" s="2">
        <f t="shared" si="0"/>
        <v>3</v>
      </c>
      <c r="D15" s="2">
        <f t="shared" si="0"/>
        <v>2</v>
      </c>
      <c r="E15" s="2">
        <f t="shared" si="0"/>
        <v>3</v>
      </c>
      <c r="F15" s="2"/>
      <c r="G15" s="2"/>
    </row>
    <row r="16" spans="1:7">
      <c r="A16" s="5"/>
      <c r="B16" s="2">
        <f t="shared" si="0"/>
        <v>2.99</v>
      </c>
      <c r="C16" s="2">
        <f t="shared" si="0"/>
        <v>2</v>
      </c>
      <c r="D16" s="2">
        <f t="shared" si="0"/>
        <v>3</v>
      </c>
      <c r="E16" s="2">
        <f t="shared" si="0"/>
        <v>2</v>
      </c>
      <c r="F16" s="2"/>
      <c r="G16" s="2"/>
    </row>
    <row r="17" spans="1:7">
      <c r="A17" s="5"/>
      <c r="B17" s="2">
        <f>B10-B9</f>
        <v>4</v>
      </c>
      <c r="C17" s="2">
        <f>C10-C9</f>
        <v>1</v>
      </c>
      <c r="D17" s="2">
        <f>D11-D10</f>
        <v>4</v>
      </c>
      <c r="E17" s="2">
        <f>E10-E9</f>
        <v>1</v>
      </c>
      <c r="F17" s="2"/>
      <c r="G17" s="2"/>
    </row>
    <row r="18" spans="1:7">
      <c r="A18" s="5"/>
      <c r="B18" s="2">
        <f>B12-B11</f>
        <v>4.99</v>
      </c>
      <c r="C18" s="2">
        <v>0</v>
      </c>
      <c r="D18" s="2">
        <f>D12-D11</f>
        <v>5</v>
      </c>
      <c r="E18" s="2">
        <v>0</v>
      </c>
      <c r="F18" s="2"/>
      <c r="G18" s="2"/>
    </row>
    <row r="19" spans="1:7">
      <c r="B19" s="2">
        <v>5</v>
      </c>
      <c r="C19" s="2"/>
      <c r="D19" s="2"/>
      <c r="E19" s="2"/>
    </row>
    <row r="20" spans="1:7">
      <c r="A20" s="5" t="s">
        <v>8</v>
      </c>
      <c r="B20" s="3">
        <f>$B$4*B14/(B14+C14+$B$19)</f>
        <v>0.30596749095408615</v>
      </c>
    </row>
    <row r="21" spans="1:7">
      <c r="A21" s="5"/>
      <c r="B21" s="3">
        <f>$B$4*B15/(B15+C15+$B$19)</f>
        <v>0.59813164370805105</v>
      </c>
    </row>
    <row r="22" spans="1:7">
      <c r="A22" s="5"/>
      <c r="B22" s="3">
        <f>$B$4*B16/(B16+C16+$B$19)</f>
        <v>0.89870030888797636</v>
      </c>
    </row>
    <row r="23" spans="1:7">
      <c r="A23" s="5"/>
      <c r="B23" s="2">
        <f>$B$4*B17/(B17+C17+$B$19)</f>
        <v>1.2010723860589811</v>
      </c>
    </row>
    <row r="24" spans="1:7">
      <c r="A24" s="5"/>
      <c r="B24" s="2">
        <f>$B$4*B18/(B18+C18+$B$19)</f>
        <v>1.4998376392478268</v>
      </c>
    </row>
  </sheetData>
  <mergeCells count="4">
    <mergeCell ref="A6:A12"/>
    <mergeCell ref="A2:A4"/>
    <mergeCell ref="A14:A18"/>
    <mergeCell ref="A20:A24"/>
  </mergeCells>
  <phoneticPr fontId="1"/>
  <pageMargins left="0.7" right="0.7" top="0.75" bottom="0.75" header="0.3" footer="0.3"/>
  <pageSetup paperSize="9" orientation="portrait" r:id="rId1"/>
  <ignoredErrors>
    <ignoredError sqref="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KHe7</Manager>
  <Company>UEC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Chemistry Laboratory</dc:title>
  <dc:subject>Report-03</dc:subject>
  <dc:creator>KHe7</dc:creator>
  <cp:keywords>UEC Chemistry Laboratory</cp:keywords>
  <cp:lastModifiedBy>KHe7</cp:lastModifiedBy>
  <dcterms:created xsi:type="dcterms:W3CDTF">2010-04-25T01:42:59Z</dcterms:created>
  <dcterms:modified xsi:type="dcterms:W3CDTF">2011-09-04T16:35:49Z</dcterms:modified>
  <cp:category>Report</cp:category>
  <cp:contentStatus/>
</cp:coreProperties>
</file>